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030"/>
  </bookViews>
  <sheets>
    <sheet name="Выставка" sheetId="6" r:id="rId1"/>
    <sheet name="Отбор" sheetId="8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8" l="1"/>
  <c r="K4" i="8"/>
  <c r="K3" i="8"/>
  <c r="J4" i="8" l="1"/>
  <c r="J5" i="8"/>
  <c r="J3" i="8"/>
  <c r="G4" i="8"/>
  <c r="G5" i="8"/>
  <c r="G3" i="8"/>
  <c r="D4" i="8"/>
  <c r="D5" i="8"/>
  <c r="D3" i="8"/>
  <c r="F5" i="8" l="1"/>
  <c r="F4" i="8"/>
  <c r="F3" i="8"/>
  <c r="C5" i="8"/>
  <c r="C4" i="8"/>
  <c r="C3" i="8"/>
  <c r="I5" i="8"/>
  <c r="I4" i="8"/>
  <c r="I3" i="8"/>
</calcChain>
</file>

<file path=xl/sharedStrings.xml><?xml version="1.0" encoding="utf-8"?>
<sst xmlns="http://schemas.openxmlformats.org/spreadsheetml/2006/main" count="63" uniqueCount="29">
  <si>
    <t>+</t>
  </si>
  <si>
    <t>1) правомочен заключать договор;</t>
  </si>
  <si>
    <t>Да</t>
  </si>
  <si>
    <t>Подвтерждаются ли заявленные данные самим конкурсантом и (или) из открытых источников информации?</t>
  </si>
  <si>
    <t>Отбор исполнителей на право заключения договора на оказание услуг по организации и проведению международной бизнес-миссии для субъектов малого и среднего предпринимательства Камчатского края сферы туризма в г. Минск, Республика Беларусь</t>
  </si>
  <si>
    <t>2) не находится в процессе ликвидации (для юридического лица), реорганизации и/или не признан по решению арбитражного суда несостоятельным (банкротом);</t>
  </si>
  <si>
    <t>3) не является организацией, на имущество которой наложен арест по решению суда, административного органа и (или) экономическая деятельность, которой приостановлена;</t>
  </si>
  <si>
    <t xml:space="preserve">4) не включен в федеральные реестры недобросовестных поставщиков (подрядчиков, исполнителей); </t>
  </si>
  <si>
    <t>5) между участником отбора исполнителей и Заказчиком отсутствует конфликт интересов, в т. ч. участник не состоит в одной группе лиц с АНО «КВТЦ» (в т. ч. сотрудниками Центра поддержки экспорта) в смысле, определенном ст. 9 федерального закона «О защите конкуренции» от 26.07.2006 № 135-ФЗ;</t>
  </si>
  <si>
    <t>Требования к участникам процедуры отбора</t>
  </si>
  <si>
    <t>Предложена цена в рамках установленной извещением? *</t>
  </si>
  <si>
    <t>ООО «КДС компани»
ИНН 5044119059</t>
  </si>
  <si>
    <t>Цена, установленная извещением: Не более 2095000 (Два миллиона девяносто пять тысяч) рублей 00 копеек.</t>
  </si>
  <si>
    <t>ООО «Агентство стратегических коммуникаций ВДА»</t>
  </si>
  <si>
    <t>ИНН 5405378880</t>
  </si>
  <si>
    <t>ООО «Сфера Экспо»</t>
  </si>
  <si>
    <t>ИНН 7718851699</t>
  </si>
  <si>
    <t>Количество баллов конкурсанта</t>
  </si>
  <si>
    <t>"Вес" критерия оценки</t>
  </si>
  <si>
    <t>Цена услуги</t>
  </si>
  <si>
    <t>"Вес" коммерческого предложения (коэфф.)</t>
  </si>
  <si>
    <t>Количество оказанных услуг</t>
  </si>
  <si>
    <t>ООО "КДС компани"</t>
  </si>
  <si>
    <t xml:space="preserve">Опыт оказания услуг по организации участия в международном выставочно-ярмарочном мероприятии сферы туризма за пределами территории Российской Федерации </t>
  </si>
  <si>
    <t xml:space="preserve">Наличие положительного опыта сотрудничества с другими региональными центрами поддержки экспорта </t>
  </si>
  <si>
    <t>Количество ЦПЭ, предоставивших благодарственные письма / акты выполненных работ</t>
  </si>
  <si>
    <t>Участник 2</t>
  </si>
  <si>
    <t>Участник 3</t>
  </si>
  <si>
    <t>Общая цена своих услуг, заявленная участником отбора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</si>
</sst>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left" wrapText="1"/>
    </xf>
    <xf numFmtId="4" fontId="10" fillId="0" borderId="0" xfId="0" applyNumberFormat="1" applyFont="1"/>
    <xf numFmtId="0" fontId="10" fillId="0" borderId="0" xfId="0" applyFont="1"/>
    <xf numFmtId="0" fontId="8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pane ySplit="3" topLeftCell="A4" activePane="bottomLeft" state="frozen"/>
      <selection pane="bottomLeft" activeCell="A11" sqref="A11"/>
    </sheetView>
  </sheetViews>
  <sheetFormatPr defaultRowHeight="15" x14ac:dyDescent="0.25"/>
  <cols>
    <col min="1" max="1" width="97" customWidth="1"/>
    <col min="2" max="2" width="16.5703125" customWidth="1"/>
    <col min="3" max="3" width="17.7109375" customWidth="1"/>
    <col min="4" max="4" width="16.85546875" customWidth="1"/>
    <col min="5" max="5" width="17.85546875" customWidth="1"/>
    <col min="6" max="6" width="19.7109375" customWidth="1"/>
    <col min="7" max="7" width="18.140625" customWidth="1"/>
  </cols>
  <sheetData>
    <row r="1" spans="1:7" x14ac:dyDescent="0.25">
      <c r="A1" s="26" t="s">
        <v>4</v>
      </c>
      <c r="B1" s="26"/>
      <c r="C1" s="26"/>
      <c r="D1" s="26"/>
      <c r="E1" s="26"/>
      <c r="F1" s="26"/>
      <c r="G1" s="26"/>
    </row>
    <row r="2" spans="1:7" s="4" customFormat="1" ht="63.75" customHeight="1" x14ac:dyDescent="0.25">
      <c r="A2" s="27" t="s">
        <v>9</v>
      </c>
      <c r="B2" s="27" t="s">
        <v>11</v>
      </c>
      <c r="C2" s="27" t="s">
        <v>3</v>
      </c>
      <c r="D2" s="18" t="s">
        <v>13</v>
      </c>
      <c r="E2" s="27" t="s">
        <v>3</v>
      </c>
      <c r="F2" s="7" t="s">
        <v>15</v>
      </c>
      <c r="G2" s="27" t="s">
        <v>3</v>
      </c>
    </row>
    <row r="3" spans="1:7" s="3" customFormat="1" ht="63" customHeight="1" x14ac:dyDescent="0.25">
      <c r="A3" s="28"/>
      <c r="B3" s="27"/>
      <c r="C3" s="27"/>
      <c r="D3" s="18" t="s">
        <v>14</v>
      </c>
      <c r="E3" s="27"/>
      <c r="F3" s="22" t="s">
        <v>16</v>
      </c>
      <c r="G3" s="27"/>
    </row>
    <row r="4" spans="1:7" x14ac:dyDescent="0.25">
      <c r="A4" s="1" t="s">
        <v>1</v>
      </c>
      <c r="B4" s="6" t="s">
        <v>2</v>
      </c>
      <c r="C4" s="4" t="s">
        <v>0</v>
      </c>
      <c r="D4" s="20" t="s">
        <v>2</v>
      </c>
      <c r="E4" s="2" t="s">
        <v>0</v>
      </c>
      <c r="F4" s="6" t="s">
        <v>2</v>
      </c>
      <c r="G4" s="2" t="s">
        <v>0</v>
      </c>
    </row>
    <row r="5" spans="1:7" ht="69.75" customHeight="1" x14ac:dyDescent="0.25">
      <c r="A5" s="1" t="s">
        <v>5</v>
      </c>
      <c r="B5" s="6" t="s">
        <v>2</v>
      </c>
      <c r="C5" s="4" t="s">
        <v>0</v>
      </c>
      <c r="D5" s="6" t="s">
        <v>2</v>
      </c>
      <c r="E5" s="21" t="s">
        <v>0</v>
      </c>
      <c r="F5" s="6" t="s">
        <v>2</v>
      </c>
      <c r="G5" s="21" t="s">
        <v>0</v>
      </c>
    </row>
    <row r="6" spans="1:7" ht="30" x14ac:dyDescent="0.25">
      <c r="A6" s="19" t="s">
        <v>6</v>
      </c>
      <c r="B6" s="6" t="s">
        <v>2</v>
      </c>
      <c r="C6" s="21"/>
      <c r="D6" s="6" t="s">
        <v>2</v>
      </c>
      <c r="E6" s="2"/>
      <c r="F6" s="6" t="s">
        <v>2</v>
      </c>
      <c r="G6" s="2"/>
    </row>
    <row r="7" spans="1:7" ht="30" x14ac:dyDescent="0.25">
      <c r="A7" s="1" t="s">
        <v>7</v>
      </c>
      <c r="B7" s="6" t="s">
        <v>2</v>
      </c>
      <c r="C7" s="4" t="s">
        <v>0</v>
      </c>
      <c r="D7" s="6" t="s">
        <v>2</v>
      </c>
      <c r="E7" s="21" t="s">
        <v>0</v>
      </c>
      <c r="F7" s="6" t="s">
        <v>2</v>
      </c>
      <c r="G7" s="21" t="s">
        <v>0</v>
      </c>
    </row>
    <row r="8" spans="1:7" ht="60" x14ac:dyDescent="0.25">
      <c r="A8" s="1" t="s">
        <v>8</v>
      </c>
      <c r="B8" s="6" t="s">
        <v>2</v>
      </c>
      <c r="C8" s="4" t="s">
        <v>0</v>
      </c>
      <c r="D8" s="6" t="s">
        <v>2</v>
      </c>
      <c r="E8" s="21" t="s">
        <v>0</v>
      </c>
      <c r="F8" s="6" t="s">
        <v>2</v>
      </c>
      <c r="G8" s="21" t="s">
        <v>0</v>
      </c>
    </row>
    <row r="9" spans="1:7" s="4" customFormat="1" x14ac:dyDescent="0.25">
      <c r="A9" s="8" t="s">
        <v>10</v>
      </c>
      <c r="B9" s="5" t="s">
        <v>2</v>
      </c>
      <c r="C9" s="5"/>
      <c r="D9" s="5" t="s">
        <v>2</v>
      </c>
      <c r="E9" s="5"/>
      <c r="F9" s="5" t="s">
        <v>2</v>
      </c>
      <c r="G9" s="5"/>
    </row>
    <row r="10" spans="1:7" x14ac:dyDescent="0.25">
      <c r="G10" s="17"/>
    </row>
    <row r="11" spans="1:7" ht="30" x14ac:dyDescent="0.25">
      <c r="A11" s="1" t="s">
        <v>12</v>
      </c>
    </row>
  </sheetData>
  <mergeCells count="6">
    <mergeCell ref="A1:G1"/>
    <mergeCell ref="A2:A3"/>
    <mergeCell ref="G2:G3"/>
    <mergeCell ref="B2:B3"/>
    <mergeCell ref="C2:C3"/>
    <mergeCell ref="E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130" zoomScaleNormal="130" workbookViewId="0">
      <pane ySplit="2" topLeftCell="A3" activePane="bottomLeft" state="frozen"/>
      <selection pane="bottomLeft" activeCell="G14" sqref="G14"/>
    </sheetView>
  </sheetViews>
  <sheetFormatPr defaultRowHeight="11.25" x14ac:dyDescent="0.2"/>
  <cols>
    <col min="1" max="1" width="21" style="15" customWidth="1"/>
    <col min="2" max="2" width="14.28515625" style="15" customWidth="1"/>
    <col min="3" max="3" width="17.42578125" style="15" customWidth="1"/>
    <col min="4" max="4" width="19.5703125" style="15" customWidth="1"/>
    <col min="5" max="5" width="14.28515625" style="15" customWidth="1"/>
    <col min="6" max="7" width="17.42578125" style="15" customWidth="1"/>
    <col min="8" max="8" width="14.28515625" style="15" customWidth="1"/>
    <col min="9" max="10" width="17.42578125" style="15" customWidth="1"/>
    <col min="11" max="11" width="17.140625" style="15" customWidth="1"/>
    <col min="12" max="12" width="16.42578125" style="15" customWidth="1"/>
    <col min="13" max="16384" width="9.140625" style="15"/>
  </cols>
  <sheetData>
    <row r="1" spans="1:12" s="10" customFormat="1" ht="37.5" customHeight="1" x14ac:dyDescent="0.25">
      <c r="A1" s="9"/>
      <c r="B1" s="31" t="s">
        <v>23</v>
      </c>
      <c r="C1" s="32"/>
      <c r="D1" s="33"/>
      <c r="E1" s="31" t="s">
        <v>24</v>
      </c>
      <c r="F1" s="32"/>
      <c r="G1" s="33"/>
      <c r="H1" s="31" t="s">
        <v>28</v>
      </c>
      <c r="I1" s="32"/>
      <c r="J1" s="33"/>
      <c r="K1" s="29" t="s">
        <v>17</v>
      </c>
    </row>
    <row r="2" spans="1:12" s="10" customFormat="1" ht="67.5" x14ac:dyDescent="0.25">
      <c r="A2" s="23"/>
      <c r="B2" s="24" t="s">
        <v>21</v>
      </c>
      <c r="C2" s="24" t="s">
        <v>18</v>
      </c>
      <c r="D2" s="24" t="s">
        <v>20</v>
      </c>
      <c r="E2" s="24" t="s">
        <v>25</v>
      </c>
      <c r="F2" s="24" t="s">
        <v>18</v>
      </c>
      <c r="G2" s="24" t="s">
        <v>20</v>
      </c>
      <c r="H2" s="24" t="s">
        <v>19</v>
      </c>
      <c r="I2" s="24" t="s">
        <v>18</v>
      </c>
      <c r="J2" s="24" t="s">
        <v>20</v>
      </c>
      <c r="K2" s="30"/>
    </row>
    <row r="3" spans="1:12" x14ac:dyDescent="0.2">
      <c r="A3" s="11" t="s">
        <v>22</v>
      </c>
      <c r="B3" s="25">
        <v>6</v>
      </c>
      <c r="C3" s="12">
        <f>IF(B3&gt;=1,0.4,0)</f>
        <v>0.4</v>
      </c>
      <c r="D3" s="12">
        <f>IF(B3=0,0,IF(B3&lt;=5,1,IF(B3&lt;=10,2,IF(B3&gt;=11,3))))</f>
        <v>2</v>
      </c>
      <c r="E3" s="25">
        <v>7</v>
      </c>
      <c r="F3" s="12">
        <f>IF(E3&gt;=1,0.2,0)</f>
        <v>0.2</v>
      </c>
      <c r="G3" s="12">
        <f>IF(E3=0,0,IF(E3&lt;=1,1,IF(E3&lt;=5,2,IF(E3&gt;=6,3))))</f>
        <v>3</v>
      </c>
      <c r="H3" s="12">
        <v>2094000</v>
      </c>
      <c r="I3" s="12">
        <f>IF(H3&gt;=1,0.4,0)</f>
        <v>0.4</v>
      </c>
      <c r="J3" s="12">
        <f>IF(H3=0,4,IF(H3&lt;=2000000,3,IF(H3&lt;=2050000,2,IF(H3&gt;=2090000,1))))</f>
        <v>1</v>
      </c>
      <c r="K3" s="13">
        <f>(C3*D3)+(F3*G3)+(I3*J3)</f>
        <v>1.8000000000000003</v>
      </c>
      <c r="L3" s="14"/>
    </row>
    <row r="4" spans="1:12" ht="10.5" customHeight="1" x14ac:dyDescent="0.2">
      <c r="A4" s="11" t="s">
        <v>26</v>
      </c>
      <c r="B4" s="25">
        <v>7</v>
      </c>
      <c r="C4" s="12">
        <f>IF(B4&gt;=1,0.4,0)</f>
        <v>0.4</v>
      </c>
      <c r="D4" s="12">
        <f t="shared" ref="D4:D5" si="0">IF(B4=0,0,IF(B4&lt;=5,1,IF(B4&lt;=10,2,IF(B4&gt;=11,3))))</f>
        <v>2</v>
      </c>
      <c r="E4" s="25">
        <v>5</v>
      </c>
      <c r="F4" s="12">
        <f>IF(E4&gt;=1,0.2,0)</f>
        <v>0.2</v>
      </c>
      <c r="G4" s="12">
        <f t="shared" ref="G4:G5" si="1">IF(E4=0,0,IF(E4&lt;=1,1,IF(E4&lt;=5,2,IF(E4&gt;=6,3))))</f>
        <v>2</v>
      </c>
      <c r="H4" s="12">
        <v>2090000</v>
      </c>
      <c r="I4" s="12">
        <f>IF(H4&gt;=1,0.4,0)</f>
        <v>0.4</v>
      </c>
      <c r="J4" s="12">
        <f t="shared" ref="J4:J5" si="2">IF(H4=0,4,IF(H4&lt;=2000000,3,IF(H4&lt;=2050000,2,IF(H4&gt;=2090000,1))))</f>
        <v>1</v>
      </c>
      <c r="K4" s="13">
        <f>(C4*D4)+(F4*G4)+(I4*J4)</f>
        <v>1.6</v>
      </c>
      <c r="L4" s="14"/>
    </row>
    <row r="5" spans="1:12" x14ac:dyDescent="0.2">
      <c r="A5" s="16" t="s">
        <v>27</v>
      </c>
      <c r="B5" s="25">
        <v>0</v>
      </c>
      <c r="C5" s="12">
        <f t="shared" ref="C5" si="3">IF(B5&gt;=1,0.4,0)</f>
        <v>0</v>
      </c>
      <c r="D5" s="12">
        <f t="shared" si="0"/>
        <v>0</v>
      </c>
      <c r="E5" s="25">
        <v>0</v>
      </c>
      <c r="F5" s="12">
        <f>IF(E5&gt;=1,0.2,0)</f>
        <v>0</v>
      </c>
      <c r="G5" s="12">
        <f t="shared" si="1"/>
        <v>0</v>
      </c>
      <c r="H5" s="12">
        <v>2095000</v>
      </c>
      <c r="I5" s="12">
        <f>IF(H5&gt;=1,0.4,0)</f>
        <v>0.4</v>
      </c>
      <c r="J5" s="12">
        <f t="shared" si="2"/>
        <v>1</v>
      </c>
      <c r="K5" s="13">
        <f>(C5*D5)+(F5*G5)+(I5*J5)</f>
        <v>0.4</v>
      </c>
      <c r="L5" s="14"/>
    </row>
    <row r="6" spans="1:12" x14ac:dyDescent="0.2">
      <c r="B6" s="14"/>
      <c r="C6" s="14"/>
      <c r="D6" s="14"/>
      <c r="E6" s="14"/>
      <c r="F6" s="14"/>
      <c r="G6" s="14"/>
      <c r="H6" s="14"/>
      <c r="I6" s="14"/>
      <c r="J6" s="14"/>
    </row>
    <row r="7" spans="1:12" x14ac:dyDescent="0.2">
      <c r="B7" s="14"/>
      <c r="C7" s="14"/>
      <c r="D7" s="14"/>
      <c r="E7" s="14"/>
      <c r="F7" s="14"/>
      <c r="G7" s="14"/>
      <c r="H7" s="14"/>
      <c r="I7" s="14"/>
      <c r="J7" s="14"/>
    </row>
    <row r="8" spans="1:12" x14ac:dyDescent="0.2">
      <c r="B8" s="14"/>
      <c r="C8" s="14"/>
      <c r="D8" s="14"/>
      <c r="E8" s="14"/>
      <c r="F8" s="14"/>
      <c r="G8" s="14"/>
      <c r="H8" s="14"/>
      <c r="I8" s="14"/>
      <c r="J8" s="14"/>
    </row>
    <row r="9" spans="1:12" x14ac:dyDescent="0.2">
      <c r="B9" s="14"/>
      <c r="C9" s="14"/>
      <c r="D9" s="14"/>
      <c r="E9" s="14"/>
      <c r="F9" s="14"/>
      <c r="G9" s="14"/>
      <c r="H9" s="14"/>
      <c r="I9" s="14"/>
      <c r="J9" s="14"/>
    </row>
    <row r="10" spans="1:12" x14ac:dyDescent="0.2">
      <c r="B10" s="14"/>
      <c r="C10" s="14"/>
      <c r="D10" s="14"/>
      <c r="E10" s="14"/>
      <c r="F10" s="14"/>
      <c r="G10" s="14"/>
      <c r="H10" s="14"/>
      <c r="I10" s="14"/>
      <c r="J10" s="14"/>
    </row>
    <row r="11" spans="1:12" x14ac:dyDescent="0.2">
      <c r="B11" s="14"/>
      <c r="C11" s="14"/>
      <c r="D11" s="14"/>
      <c r="E11" s="14"/>
      <c r="F11" s="14"/>
      <c r="G11" s="14"/>
      <c r="H11" s="14"/>
      <c r="I11" s="14"/>
      <c r="J11" s="14"/>
    </row>
    <row r="12" spans="1:12" x14ac:dyDescent="0.2">
      <c r="B12" s="14"/>
      <c r="C12" s="14"/>
      <c r="D12" s="14"/>
      <c r="E12" s="14"/>
      <c r="F12" s="14"/>
      <c r="G12" s="14"/>
      <c r="H12" s="14"/>
      <c r="I12" s="14"/>
      <c r="J12" s="14"/>
    </row>
    <row r="13" spans="1:12" x14ac:dyDescent="0.2">
      <c r="B13" s="14"/>
      <c r="C13" s="14"/>
      <c r="D13" s="14"/>
      <c r="E13" s="14"/>
      <c r="F13" s="14"/>
      <c r="G13" s="14"/>
      <c r="H13" s="14"/>
      <c r="I13" s="14"/>
      <c r="J13" s="14"/>
    </row>
    <row r="14" spans="1:12" x14ac:dyDescent="0.2">
      <c r="B14" s="14"/>
      <c r="C14" s="14"/>
      <c r="D14" s="14"/>
      <c r="E14" s="14"/>
      <c r="F14" s="14"/>
      <c r="G14" s="14"/>
      <c r="H14" s="14"/>
      <c r="I14" s="14"/>
      <c r="J14" s="14"/>
    </row>
    <row r="15" spans="1:12" x14ac:dyDescent="0.2">
      <c r="B15" s="14"/>
      <c r="C15" s="14"/>
      <c r="D15" s="14"/>
      <c r="E15" s="14"/>
      <c r="F15" s="14"/>
      <c r="G15" s="14"/>
      <c r="H15" s="14"/>
      <c r="I15" s="14"/>
      <c r="J15" s="14"/>
    </row>
    <row r="24" spans="2:8" x14ac:dyDescent="0.2">
      <c r="B24" s="14"/>
      <c r="E24" s="14"/>
      <c r="H24" s="14"/>
    </row>
    <row r="25" spans="2:8" x14ac:dyDescent="0.2">
      <c r="B25" s="14"/>
      <c r="E25" s="14"/>
      <c r="H25" s="14"/>
    </row>
  </sheetData>
  <mergeCells count="4">
    <mergeCell ref="K1:K2"/>
    <mergeCell ref="B1:D1"/>
    <mergeCell ref="E1:G1"/>
    <mergeCell ref="H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Выставка</vt:lpstr>
      <vt:lpstr>Отбор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2023-07-18T04:36:40Z</dcterms:modified>
</cp:coreProperties>
</file>